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<sst xmlns="http://schemas.openxmlformats.org/spreadsheetml/2006/main" count="137" uniqueCount="137">
  <si>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</si>
  <si>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</si>
  <si>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</si>
  <si>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</si>
  <si>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</si>
  <si>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</si>
  <si>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</si>
  <si>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</si>
  <si>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</si>
  <si>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</si>
  <si>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</si>
  <si>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</si>
  <si>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</si>
  <si>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</si>
  <si>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</si>
  <si>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</si>
  <si>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</si>
  <si>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</si>
  <si>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</si>
  <si>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</si>
  <si>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</si>
  <si>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</si>
  <si>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</si>
  <si>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</si>
  <si>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</si>
  <si>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</si>
  <si>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</si>
  <si>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</si>
  <si>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</si>
  <si>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</si>
  <si>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</si>
  <si>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</si>
  <si>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</si>
  <si>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</si>
  <si>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</si>
  <si>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</si>
  <si>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</si>
  <si>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</si>
  <si>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</si>
  <si>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</si>
  <si>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</si>
  <si>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</si>
  <si>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</si>
  <si>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</si>
  <si>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</si>
  <si>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</si>
  <si>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</si>
  <si>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</si>
  <si>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</si>
  <si>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</si>
  <si>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</si>
  <si>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</si>
  <si>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</si>
  <si>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</si>
  <si>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</si>
  <si>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</si>
  <si>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</si>
  <si>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</si>
  <si>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</si>
  <si>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</si>
  <si>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</si>
  <si>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</si>
  <si>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</si>
  <si>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</si>
  <si>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</si>
  <si>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</si>
  <si>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</si>
  <si>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</si>
  <si>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</si>
  <si>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</si>
  <si>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</si>
  <si>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</si>
  <si>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</si>
  <si>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</si>
  <si>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</si>
  <si>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</si>
  <si>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</si>
  <si>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</si>
  <si>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</si>
  <si>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</si>
  <si>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</si>
  <si>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</si>
  <si>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</si>
  <si>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</si>
  <si>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</si>
  <si>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</si>
  <si>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</si>
  <si>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</si>
  <si>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</si>
  <si>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</si>
  <si>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</si>
  <si>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</si>
  <si>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</si>
  <si>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</si>
  <si>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</si>
  <si>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</si>
  <si>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</si>
  <si>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</si>
  <si>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</si>
  <si>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</si>
  <si>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</si>
  <si>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</si>
  <si>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</si>
  <si>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</si>
  <si>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</si>
  <si>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</si>
  <si>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</si>
  <si>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</si>
  <si>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</si>
  <si>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</si>
  <si>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</si>
  <si>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</si>
  <si>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</si>
  <si>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</si>
  <si>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</si>
  <si>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</si>
  <si>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</si>
  <si>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</si>
  <si>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</si>
  <si>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</si>
  <si>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</si>
  <si>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</si>
  <si>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</si>
  <si>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</si>
  <si>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</si>
  <si>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</si>
  <si>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</si>
  <si>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</si>
  <si>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</si>
  <si>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</si>
  <si>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</si>
  <si>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000 2 02 19999 04 0000 151</t>
  </si>
  <si>
    <t>Прочие дотации бюджетам городских округов</t>
  </si>
  <si>
    <t>000 2 02 35176 04 0000 151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</si>
  <si>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</si>
  <si>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Уточненный план на 2018 год, утвержден решением Думы города от 26.10.2018 №300</t>
  </si>
  <si>
    <t xml:space="preserve">                                                                                                                    от "_12_" _11_____ 2018 №__308__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</si>
</sst>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115</v>
      </c>
      <c r="C1" s="71"/>
      <c r="D1" s="69"/>
      <c r="E1" s="69"/>
    </row>
    <row r="2" spans="2:5" ht="15.75">
      <c r="B2" s="70" t="s">
        <v>116</v>
      </c>
      <c r="C2" s="71"/>
      <c r="D2" s="69"/>
      <c r="E2" s="69"/>
    </row>
    <row r="3" spans="2:5" ht="15.75">
      <c r="B3" s="70" t="s">
        <v>117</v>
      </c>
      <c r="C3" s="71"/>
      <c r="D3" s="69"/>
      <c r="E3" s="69"/>
    </row>
    <row r="4" spans="2:5" ht="15.75">
      <c r="B4" s="70" t="s">
        <v>136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135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1298943.0999999999</v>
      </c>
      <c r="D12" s="26">
        <f>SUM(D13+D27)</f>
        <v>27045.1</v>
      </c>
      <c r="E12" s="49">
        <f>SUM(C12+D12)</f>
        <v>1325988.2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19767.7</v>
      </c>
      <c r="E13" s="49">
        <f aca="true" t="shared" si="0" ref="E13:E75">SUM(C13+D13)</f>
        <v>990272.2999999998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19767.7</v>
      </c>
      <c r="E18" s="51">
        <f t="shared" si="0"/>
        <v>161642.5</v>
      </c>
    </row>
    <row r="19" spans="1:5" ht="30">
      <c r="A19" s="5" t="s">
        <v>43</v>
      </c>
      <c r="B19" s="40" t="s">
        <v>9</v>
      </c>
      <c r="C19" s="30">
        <v>92400</v>
      </c>
      <c r="D19" s="50">
        <v>19767.7</v>
      </c>
      <c r="E19" s="50">
        <f t="shared" si="0"/>
        <v>112167.7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328438.5</v>
      </c>
      <c r="D27" s="26">
        <f>SUM(D28+D35+D37+D41+D47)</f>
        <v>7277.4</v>
      </c>
      <c r="E27" s="49">
        <f t="shared" si="0"/>
        <v>335715.9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2560.7</v>
      </c>
      <c r="D37" s="27">
        <f>SUM(D38:D40)</f>
        <v>2.4</v>
      </c>
      <c r="E37" s="51">
        <f t="shared" si="0"/>
        <v>2563.1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126</v>
      </c>
    </row>
    <row r="40" spans="1:5" ht="30">
      <c r="A40" s="5" t="s">
        <v>42</v>
      </c>
      <c r="B40" s="6" t="s">
        <v>41</v>
      </c>
      <c r="C40" s="15">
        <v>1654.7</v>
      </c>
      <c r="D40" s="50">
        <v>2.4</v>
      </c>
      <c r="E40" s="50">
        <f t="shared" si="0"/>
        <v>1657.1000000000001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118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>
        <v>7275</v>
      </c>
      <c r="E47" s="51">
        <f t="shared" si="0"/>
        <v>15685.8</v>
      </c>
    </row>
    <row r="48" spans="1:6" ht="20.25" customHeight="1">
      <c r="A48" s="53" t="s">
        <v>33</v>
      </c>
      <c r="B48" s="54" t="s">
        <v>37</v>
      </c>
      <c r="C48" s="31">
        <f>SUM(C49+C71+C73)</f>
        <v>3824157.5</v>
      </c>
      <c r="D48" s="31">
        <f>SUM(D49+D71+D73)</f>
        <v>220763.2</v>
      </c>
      <c r="E48" s="31">
        <f>C48+D48</f>
        <v>4044920.7</v>
      </c>
      <c r="F48" s="18"/>
    </row>
    <row r="49" spans="1:5" ht="46.5" customHeight="1">
      <c r="A49" s="23" t="s">
        <v>64</v>
      </c>
      <c r="B49" s="45" t="s">
        <v>65</v>
      </c>
      <c r="C49" s="21">
        <f>SUM(C50,C54,C61,C69)</f>
        <v>3806808.2</v>
      </c>
      <c r="D49" s="21">
        <f>SUM(D50,D54,D61,D69)</f>
        <v>220444.2</v>
      </c>
      <c r="E49" s="51">
        <f t="shared" si="0"/>
        <v>4027252.4000000004</v>
      </c>
    </row>
    <row r="50" spans="1:6" ht="30">
      <c r="A50" s="56" t="s">
        <v>109</v>
      </c>
      <c r="B50" s="57" t="s">
        <v>110</v>
      </c>
      <c r="C50" s="58">
        <f>SUM(C51:C53)</f>
        <v>532878.9</v>
      </c>
      <c r="D50" s="59">
        <f>D51+D52+D53</f>
        <v>0</v>
      </c>
      <c r="E50" s="59">
        <f t="shared" si="0"/>
        <v>532878.9</v>
      </c>
      <c r="F50" s="18"/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58984</v>
      </c>
      <c r="D52" s="50"/>
      <c r="E52" s="50">
        <f t="shared" si="0"/>
        <v>58984</v>
      </c>
    </row>
    <row r="53" spans="1:5" ht="15">
      <c r="A53" s="24" t="s">
        <v>131</v>
      </c>
      <c r="B53" s="13" t="s">
        <v>132</v>
      </c>
      <c r="C53" s="22">
        <v>71880</v>
      </c>
      <c r="D53" s="50"/>
      <c r="E53" s="50">
        <f t="shared" si="0"/>
        <v>71880</v>
      </c>
    </row>
    <row r="54" spans="1:5" ht="30">
      <c r="A54" s="56" t="s">
        <v>68</v>
      </c>
      <c r="B54" s="60" t="s">
        <v>69</v>
      </c>
      <c r="C54" s="58">
        <f>SUM(C55:C60)</f>
        <v>1407725.1</v>
      </c>
      <c r="D54" s="59">
        <f>D55+D56+D57+D58+D59+D60</f>
        <v>218800</v>
      </c>
      <c r="E54" s="59">
        <f t="shared" si="0"/>
        <v>1626525.1</v>
      </c>
    </row>
    <row r="55" spans="1:5" ht="30">
      <c r="A55" s="24" t="s">
        <v>81</v>
      </c>
      <c r="B55" s="13" t="s">
        <v>70</v>
      </c>
      <c r="C55" s="22">
        <v>0</v>
      </c>
      <c r="D55" s="50"/>
      <c r="E55" s="50">
        <f t="shared" si="0"/>
        <v>0</v>
      </c>
    </row>
    <row r="56" spans="1:5" ht="47.25" customHeight="1">
      <c r="A56" s="24" t="s">
        <v>83</v>
      </c>
      <c r="B56" s="13" t="s">
        <v>82</v>
      </c>
      <c r="C56" s="22">
        <v>434907.4</v>
      </c>
      <c r="D56" s="50"/>
      <c r="E56" s="50">
        <f t="shared" si="0"/>
        <v>434907.4</v>
      </c>
    </row>
    <row r="57" spans="1:5" ht="32.25" customHeight="1">
      <c r="A57" s="24" t="s">
        <v>120</v>
      </c>
      <c r="B57" s="13" t="s">
        <v>121</v>
      </c>
      <c r="C57" s="22">
        <v>790.7</v>
      </c>
      <c r="D57" s="50"/>
      <c r="E57" s="50">
        <f t="shared" si="0"/>
        <v>790.7</v>
      </c>
    </row>
    <row r="58" spans="1:7" ht="30.75" customHeight="1">
      <c r="A58" s="24" t="s">
        <v>101</v>
      </c>
      <c r="B58" s="36" t="s">
        <v>107</v>
      </c>
      <c r="C58" s="22">
        <v>107.6</v>
      </c>
      <c r="D58" s="50"/>
      <c r="E58" s="50">
        <f t="shared" si="0"/>
        <v>107.6</v>
      </c>
      <c r="G58" s="48"/>
    </row>
    <row r="59" spans="1:5" ht="61.5" customHeight="1">
      <c r="A59" s="24" t="s">
        <v>102</v>
      </c>
      <c r="B59" s="36" t="s">
        <v>103</v>
      </c>
      <c r="C59" s="22">
        <v>14139</v>
      </c>
      <c r="D59" s="50"/>
      <c r="E59" s="50">
        <f t="shared" si="0"/>
        <v>14139</v>
      </c>
    </row>
    <row r="60" spans="1:5" ht="15">
      <c r="A60" s="24" t="s">
        <v>84</v>
      </c>
      <c r="B60" s="13" t="s">
        <v>71</v>
      </c>
      <c r="C60" s="22">
        <v>957780.4</v>
      </c>
      <c r="D60" s="50">
        <v>218800</v>
      </c>
      <c r="E60" s="50">
        <f>SUM(C60+D60)</f>
        <v>1176580.4</v>
      </c>
    </row>
    <row r="61" spans="1:5" ht="30">
      <c r="A61" s="56" t="s">
        <v>72</v>
      </c>
      <c r="B61" s="61" t="s">
        <v>91</v>
      </c>
      <c r="C61" s="58">
        <f>C62+C63+C64+C65+C66+C67+C68</f>
        <v>1817376.2000000002</v>
      </c>
      <c r="D61" s="58">
        <f>D62+D63+D64+D65+D66+D67+D68</f>
        <v>1479.2000000000003</v>
      </c>
      <c r="E61" s="59">
        <f t="shared" si="0"/>
        <v>1818855.4000000001</v>
      </c>
    </row>
    <row r="62" spans="1:5" ht="31.5" customHeight="1">
      <c r="A62" s="24" t="s">
        <v>86</v>
      </c>
      <c r="B62" s="13" t="s">
        <v>74</v>
      </c>
      <c r="C62" s="22">
        <v>1733617.8</v>
      </c>
      <c r="D62" s="50">
        <v>4984</v>
      </c>
      <c r="E62" s="50">
        <f t="shared" si="0"/>
        <v>1738601.8</v>
      </c>
    </row>
    <row r="63" spans="1:5" ht="75">
      <c r="A63" s="24" t="s">
        <v>88</v>
      </c>
      <c r="B63" s="13" t="s">
        <v>87</v>
      </c>
      <c r="C63" s="22">
        <v>39057</v>
      </c>
      <c r="D63" s="50"/>
      <c r="E63" s="50">
        <f t="shared" si="0"/>
        <v>39057</v>
      </c>
    </row>
    <row r="64" spans="1:5" ht="60">
      <c r="A64" s="24" t="s">
        <v>89</v>
      </c>
      <c r="B64" s="13" t="s">
        <v>75</v>
      </c>
      <c r="C64" s="22">
        <v>30486.5</v>
      </c>
      <c r="D64" s="50"/>
      <c r="E64" s="50">
        <f t="shared" si="0"/>
        <v>30486.5</v>
      </c>
    </row>
    <row r="65" spans="1:5" ht="60">
      <c r="A65" s="24" t="s">
        <v>104</v>
      </c>
      <c r="B65" s="46" t="s">
        <v>105</v>
      </c>
      <c r="C65" s="22">
        <v>62</v>
      </c>
      <c r="D65" s="50"/>
      <c r="E65" s="50">
        <f t="shared" si="0"/>
        <v>62</v>
      </c>
    </row>
    <row r="66" spans="1:10" ht="61.5" customHeight="1">
      <c r="A66" s="24" t="s">
        <v>92</v>
      </c>
      <c r="B66" s="13" t="s">
        <v>119</v>
      </c>
      <c r="C66" s="22">
        <v>5233.3</v>
      </c>
      <c r="D66" s="63">
        <v>-2616.7</v>
      </c>
      <c r="E66" s="50">
        <f t="shared" si="0"/>
        <v>2616.6000000000004</v>
      </c>
      <c r="J66" s="18"/>
    </row>
    <row r="67" spans="1:10" ht="75.75" customHeight="1">
      <c r="A67" s="24" t="s">
        <v>133</v>
      </c>
      <c r="B67" s="13" t="s">
        <v>134</v>
      </c>
      <c r="C67" s="22">
        <v>1776.3</v>
      </c>
      <c r="D67" s="50">
        <v>-888.1</v>
      </c>
      <c r="E67" s="50">
        <f>SUM(C67+D67)</f>
        <v>888.1999999999999</v>
      </c>
      <c r="J67" s="18"/>
    </row>
    <row r="68" spans="1:5" ht="30">
      <c r="A68" s="24" t="s">
        <v>85</v>
      </c>
      <c r="B68" s="25" t="s">
        <v>73</v>
      </c>
      <c r="C68" s="22">
        <v>7143.3</v>
      </c>
      <c r="D68" s="50"/>
      <c r="E68" s="50">
        <f t="shared" si="0"/>
        <v>7143.3</v>
      </c>
    </row>
    <row r="69" spans="1:5" ht="15">
      <c r="A69" s="56" t="s">
        <v>76</v>
      </c>
      <c r="B69" s="60" t="s">
        <v>77</v>
      </c>
      <c r="C69" s="58">
        <f>SUM(C70:C70)</f>
        <v>48828</v>
      </c>
      <c r="D69" s="59">
        <f>D70</f>
        <v>165</v>
      </c>
      <c r="E69" s="59">
        <f t="shared" si="0"/>
        <v>48993</v>
      </c>
    </row>
    <row r="70" spans="1:5" ht="30">
      <c r="A70" s="24" t="s">
        <v>90</v>
      </c>
      <c r="B70" s="13" t="s">
        <v>78</v>
      </c>
      <c r="C70" s="22">
        <v>48828</v>
      </c>
      <c r="D70" s="50">
        <v>165</v>
      </c>
      <c r="E70" s="50">
        <f t="shared" si="0"/>
        <v>48993</v>
      </c>
    </row>
    <row r="71" spans="1:5" ht="15">
      <c r="A71" s="24" t="s">
        <v>127</v>
      </c>
      <c r="B71" s="62" t="s">
        <v>128</v>
      </c>
      <c r="C71" s="21">
        <f>C72</f>
        <v>18865</v>
      </c>
      <c r="D71" s="21">
        <f>D72</f>
        <v>321.4</v>
      </c>
      <c r="E71" s="21">
        <f>E72</f>
        <v>19186.4</v>
      </c>
    </row>
    <row r="72" spans="1:5" ht="33" customHeight="1">
      <c r="A72" s="24" t="s">
        <v>129</v>
      </c>
      <c r="B72" s="13" t="s">
        <v>130</v>
      </c>
      <c r="C72" s="22">
        <v>18865</v>
      </c>
      <c r="D72" s="50">
        <v>321.4</v>
      </c>
      <c r="E72" s="50">
        <f>SUM(C72+D72)</f>
        <v>19186.4</v>
      </c>
    </row>
    <row r="73" spans="1:5" ht="45.75" customHeight="1">
      <c r="A73" s="23" t="s">
        <v>122</v>
      </c>
      <c r="B73" s="62" t="s">
        <v>123</v>
      </c>
      <c r="C73" s="21">
        <f>C74</f>
        <v>-1515.7</v>
      </c>
      <c r="D73" s="21">
        <f>D74</f>
        <v>-2.4</v>
      </c>
      <c r="E73" s="21">
        <f>E74</f>
        <v>-1518.1000000000001</v>
      </c>
    </row>
    <row r="74" spans="1:5" ht="45" customHeight="1">
      <c r="A74" s="24" t="s">
        <v>124</v>
      </c>
      <c r="B74" s="13" t="s">
        <v>125</v>
      </c>
      <c r="C74" s="22">
        <v>-1515.7</v>
      </c>
      <c r="D74" s="50">
        <v>-2.4</v>
      </c>
      <c r="E74" s="50">
        <f t="shared" si="0"/>
        <v>-1518.1000000000001</v>
      </c>
    </row>
    <row r="75" spans="1:6" ht="14.25">
      <c r="A75" s="10"/>
      <c r="B75" s="47" t="s">
        <v>15</v>
      </c>
      <c r="C75" s="29">
        <f>SUM(C12+C48)</f>
        <v>5123100.6</v>
      </c>
      <c r="D75" s="29">
        <f>SUM(D12+D48)</f>
        <v>247808.30000000002</v>
      </c>
      <c r="E75" s="52">
        <f t="shared" si="0"/>
        <v>5370908.899999999</v>
      </c>
      <c r="F75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2018-11-06T06:43:16Z</cp:lastPrinted>
  <dcterms:created xsi:type="dcterms:W3CDTF">2008-08-05T09:03:05Z</dcterms:created>
  <dcterms:modified xsi:type="dcterms:W3CDTF">2018-11-12T06:13:24Z</dcterms:modified>
  <cp:category/>
  <cp:version/>
  <cp:contentType/>
  <cp:contentStatus/>
</cp:coreProperties>
</file>